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32" i="2" l="1"/>
  <c r="N32" i="2"/>
  <c r="M32" i="2"/>
  <c r="L32" i="2"/>
  <c r="AS28" i="2"/>
  <c r="AQ28" i="2"/>
  <c r="AR28" i="2" s="1"/>
  <c r="AP28" i="2"/>
  <c r="AO28" i="2"/>
  <c r="AN28" i="2"/>
  <c r="AM28" i="2"/>
  <c r="AG28" i="2"/>
  <c r="AE28" i="2"/>
  <c r="I33" i="2" s="1"/>
  <c r="AD28" i="2"/>
  <c r="AC28" i="2"/>
  <c r="G33" i="2" s="1"/>
  <c r="AB28" i="2"/>
  <c r="AA28" i="2"/>
  <c r="E33" i="2" s="1"/>
  <c r="W28" i="2"/>
  <c r="U28" i="2"/>
  <c r="T28" i="2"/>
  <c r="S28" i="2"/>
  <c r="R28" i="2"/>
  <c r="Q28" i="2"/>
  <c r="K28" i="2"/>
  <c r="K32" i="2" s="1"/>
  <c r="I28" i="2"/>
  <c r="I32" i="2" s="1"/>
  <c r="I34" i="2" s="1"/>
  <c r="H28" i="2"/>
  <c r="H32" i="2" s="1"/>
  <c r="G28" i="2"/>
  <c r="G32" i="2" s="1"/>
  <c r="G34" i="2" s="1"/>
  <c r="F28" i="2"/>
  <c r="F32" i="2" s="1"/>
  <c r="E28" i="2"/>
  <c r="E32" i="2" s="1"/>
  <c r="E34" i="2" s="1"/>
  <c r="K33" i="2" l="1"/>
  <c r="F33" i="2"/>
  <c r="H33" i="2"/>
  <c r="H34" i="2" s="1"/>
  <c r="M34" i="2" s="1"/>
  <c r="F34" i="2"/>
  <c r="O34" i="2"/>
  <c r="O33" i="2"/>
  <c r="L34" i="2"/>
  <c r="L33" i="2"/>
  <c r="M33" i="2"/>
  <c r="AF28" i="2"/>
  <c r="J33" i="2" l="1"/>
  <c r="K34" i="2"/>
  <c r="N34" i="2"/>
  <c r="N33" i="2"/>
</calcChain>
</file>

<file path=xl/sharedStrings.xml><?xml version="1.0" encoding="utf-8"?>
<sst xmlns="http://schemas.openxmlformats.org/spreadsheetml/2006/main" count="115" uniqueCount="46">
  <si>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</si>
  <si>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</si>
  <si>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</si>
  <si>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</si>
  <si>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</si>
  <si>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</si>
  <si>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</si>
  <si>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</si>
  <si>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</si>
  <si>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</si>
  <si>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</si>
  <si>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</si>
  <si>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</si>
  <si>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</si>
  <si>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HaVe = Halsua-Veteli Pesis  (2002)</t>
  </si>
  <si>
    <t>HalTo = Halsuan Toivo  (1909)</t>
  </si>
  <si>
    <t>5.</t>
  </si>
  <si>
    <t>HalTo</t>
  </si>
  <si>
    <t>13.</t>
  </si>
  <si>
    <t>Kari Lahti</t>
  </si>
  <si>
    <t>2.2.1968</t>
  </si>
  <si>
    <t>HaVe</t>
  </si>
  <si>
    <t>7.</t>
  </si>
  <si>
    <t>8.</t>
  </si>
  <si>
    <t>HaVe  2</t>
  </si>
  <si>
    <t>6.</t>
  </si>
  <si>
    <t>4.</t>
  </si>
  <si>
    <t>2.</t>
  </si>
  <si>
    <t>YJ</t>
  </si>
  <si>
    <t>VetU</t>
  </si>
  <si>
    <t>9.</t>
  </si>
  <si>
    <t>1.</t>
  </si>
  <si>
    <t>VetU = Vetelin Urheilijat  (1947)</t>
  </si>
  <si>
    <t>YJ = Ylihärmän Junkkarit  (1908)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</si>
  <si>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</si>
  <si>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</si>
  <si>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</si>
  <si>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</si>
  <si>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</si>
  <si>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</si>
  <si>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</si>
  <si>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</si>
  <si>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</si>
  <si>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</si>
  <si>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VePe = Veteli Pesis  (2000),  kasvattajaseura</t>
  </si>
  <si>
    <t>VePe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</si>
</sst>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20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34</v>
      </c>
      <c r="M2" s="9"/>
      <c r="N2" s="9"/>
      <c r="O2" s="16"/>
      <c r="P2" s="14"/>
      <c r="Q2" s="17" t="s">
        <v>35</v>
      </c>
      <c r="R2" s="9"/>
      <c r="S2" s="9"/>
      <c r="T2" s="9"/>
      <c r="U2" s="15"/>
      <c r="V2" s="16"/>
      <c r="W2" s="14"/>
      <c r="X2" s="40" t="s">
        <v>36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37</v>
      </c>
      <c r="AI2" s="9"/>
      <c r="AJ2" s="9"/>
      <c r="AK2" s="16"/>
      <c r="AL2" s="14"/>
      <c r="AM2" s="17" t="s">
        <v>35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36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1987</v>
      </c>
      <c r="Y4" s="22" t="s">
        <v>22</v>
      </c>
      <c r="Z4" s="70" t="s">
        <v>29</v>
      </c>
      <c r="AA4" s="22">
        <v>20</v>
      </c>
      <c r="AB4" s="22">
        <v>0</v>
      </c>
      <c r="AC4" s="22">
        <v>10</v>
      </c>
      <c r="AD4" s="22">
        <v>16</v>
      </c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36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1988</v>
      </c>
      <c r="Y5" s="22" t="s">
        <v>16</v>
      </c>
      <c r="Z5" s="70" t="s">
        <v>29</v>
      </c>
      <c r="AA5" s="22">
        <v>17</v>
      </c>
      <c r="AB5" s="22">
        <v>0</v>
      </c>
      <c r="AC5" s="22">
        <v>2</v>
      </c>
      <c r="AD5" s="22">
        <v>13</v>
      </c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36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1989</v>
      </c>
      <c r="Y6" s="35" t="s">
        <v>23</v>
      </c>
      <c r="Z6" s="36" t="s">
        <v>29</v>
      </c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36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1990</v>
      </c>
      <c r="Y7" s="22" t="s">
        <v>30</v>
      </c>
      <c r="Z7" s="71" t="s">
        <v>29</v>
      </c>
      <c r="AA7" s="22">
        <v>20</v>
      </c>
      <c r="AB7" s="22">
        <v>2</v>
      </c>
      <c r="AC7" s="22">
        <v>11</v>
      </c>
      <c r="AD7" s="22">
        <v>17</v>
      </c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36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1991</v>
      </c>
      <c r="Y8" s="22" t="s">
        <v>22</v>
      </c>
      <c r="Z8" s="71" t="s">
        <v>28</v>
      </c>
      <c r="AA8" s="22">
        <v>22</v>
      </c>
      <c r="AB8" s="22">
        <v>2</v>
      </c>
      <c r="AC8" s="22">
        <v>7</v>
      </c>
      <c r="AD8" s="22">
        <v>25</v>
      </c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36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1992</v>
      </c>
      <c r="Y9" s="22" t="s">
        <v>31</v>
      </c>
      <c r="Z9" s="71" t="s">
        <v>17</v>
      </c>
      <c r="AA9" s="22">
        <v>16</v>
      </c>
      <c r="AB9" s="22">
        <v>1</v>
      </c>
      <c r="AC9" s="22">
        <v>5</v>
      </c>
      <c r="AD9" s="22">
        <v>13</v>
      </c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1993</v>
      </c>
      <c r="C10" s="35" t="s">
        <v>16</v>
      </c>
      <c r="D10" s="36" t="s">
        <v>17</v>
      </c>
      <c r="E10" s="22">
        <v>26</v>
      </c>
      <c r="F10" s="22">
        <v>1</v>
      </c>
      <c r="G10" s="22">
        <v>14</v>
      </c>
      <c r="H10" s="34">
        <v>14</v>
      </c>
      <c r="I10" s="22">
        <v>71</v>
      </c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35"/>
      <c r="Z10" s="36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1994</v>
      </c>
      <c r="C11" s="35" t="s">
        <v>18</v>
      </c>
      <c r="D11" s="36" t="s">
        <v>17</v>
      </c>
      <c r="E11" s="22">
        <v>24</v>
      </c>
      <c r="F11" s="22">
        <v>1</v>
      </c>
      <c r="G11" s="22">
        <v>8</v>
      </c>
      <c r="H11" s="34">
        <v>9</v>
      </c>
      <c r="I11" s="22">
        <v>53</v>
      </c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35"/>
      <c r="Z11" s="36"/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36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1995</v>
      </c>
      <c r="Y12" s="35" t="s">
        <v>31</v>
      </c>
      <c r="Z12" s="36" t="s">
        <v>17</v>
      </c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36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1996</v>
      </c>
      <c r="Y13" s="35" t="s">
        <v>27</v>
      </c>
      <c r="Z13" s="36" t="s">
        <v>29</v>
      </c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36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1997</v>
      </c>
      <c r="Y14" s="35" t="s">
        <v>27</v>
      </c>
      <c r="Z14" s="36" t="s">
        <v>29</v>
      </c>
      <c r="AA14" s="22"/>
      <c r="AB14" s="22"/>
      <c r="AC14" s="22"/>
      <c r="AD14" s="34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36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1998</v>
      </c>
      <c r="Y15" s="35" t="s">
        <v>26</v>
      </c>
      <c r="Z15" s="36" t="s">
        <v>29</v>
      </c>
      <c r="AA15" s="22"/>
      <c r="AB15" s="22"/>
      <c r="AC15" s="22"/>
      <c r="AD15" s="34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36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1999</v>
      </c>
      <c r="Y16" s="35" t="s">
        <v>27</v>
      </c>
      <c r="Z16" s="36" t="s">
        <v>29</v>
      </c>
      <c r="AA16" s="22"/>
      <c r="AB16" s="22"/>
      <c r="AC16" s="22"/>
      <c r="AD16" s="34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36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/>
      <c r="Y17" s="35"/>
      <c r="Z17" s="36"/>
      <c r="AA17" s="22"/>
      <c r="AB17" s="22"/>
      <c r="AC17" s="22"/>
      <c r="AD17" s="34"/>
      <c r="AE17" s="22"/>
      <c r="AF17" s="44"/>
      <c r="AG17" s="2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36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>
        <v>2002</v>
      </c>
      <c r="Y18" s="22" t="s">
        <v>22</v>
      </c>
      <c r="Z18" s="36" t="s">
        <v>24</v>
      </c>
      <c r="AA18" s="22">
        <v>14</v>
      </c>
      <c r="AB18" s="22">
        <v>0</v>
      </c>
      <c r="AC18" s="22">
        <v>3</v>
      </c>
      <c r="AD18" s="22">
        <v>1</v>
      </c>
      <c r="AE18" s="22">
        <v>37</v>
      </c>
      <c r="AF18" s="28">
        <v>0.4743</v>
      </c>
      <c r="AG18" s="69">
        <v>78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36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>
        <v>2003</v>
      </c>
      <c r="Y19" s="22" t="s">
        <v>22</v>
      </c>
      <c r="Z19" s="36" t="s">
        <v>24</v>
      </c>
      <c r="AA19" s="22">
        <v>4</v>
      </c>
      <c r="AB19" s="22">
        <v>1</v>
      </c>
      <c r="AC19" s="22">
        <v>4</v>
      </c>
      <c r="AD19" s="22">
        <v>4</v>
      </c>
      <c r="AE19" s="22">
        <v>13</v>
      </c>
      <c r="AF19" s="28">
        <v>0.76470000000000005</v>
      </c>
      <c r="AG19" s="69">
        <v>17</v>
      </c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7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5"/>
      <c r="D20" s="36"/>
      <c r="E20" s="22"/>
      <c r="F20" s="22"/>
      <c r="G20" s="22"/>
      <c r="H20" s="34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4"/>
      <c r="T20" s="22"/>
      <c r="U20" s="22"/>
      <c r="V20" s="46"/>
      <c r="W20" s="21"/>
      <c r="X20" s="22">
        <v>2004</v>
      </c>
      <c r="Y20" s="22" t="s">
        <v>23</v>
      </c>
      <c r="Z20" s="36" t="s">
        <v>24</v>
      </c>
      <c r="AA20" s="22">
        <v>1</v>
      </c>
      <c r="AB20" s="22">
        <v>0</v>
      </c>
      <c r="AC20" s="22">
        <v>1</v>
      </c>
      <c r="AD20" s="22">
        <v>0</v>
      </c>
      <c r="AE20" s="22">
        <v>2</v>
      </c>
      <c r="AF20" s="28">
        <v>0.4</v>
      </c>
      <c r="AG20" s="69">
        <v>5</v>
      </c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35"/>
      <c r="D21" s="36"/>
      <c r="E21" s="22"/>
      <c r="F21" s="22"/>
      <c r="G21" s="22"/>
      <c r="H21" s="34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34"/>
      <c r="T21" s="22"/>
      <c r="U21" s="22"/>
      <c r="V21" s="46"/>
      <c r="W21" s="21"/>
      <c r="X21" s="22">
        <v>2006</v>
      </c>
      <c r="Y21" s="22" t="s">
        <v>25</v>
      </c>
      <c r="Z21" s="36" t="s">
        <v>21</v>
      </c>
      <c r="AA21" s="22">
        <v>5</v>
      </c>
      <c r="AB21" s="22">
        <v>0</v>
      </c>
      <c r="AC21" s="22">
        <v>4</v>
      </c>
      <c r="AD21" s="22">
        <v>1</v>
      </c>
      <c r="AE21" s="22">
        <v>14</v>
      </c>
      <c r="AF21" s="28">
        <v>0.56000000000000005</v>
      </c>
      <c r="AG21" s="69">
        <v>25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7"/>
      <c r="AS21" s="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2"/>
      <c r="C22" s="35"/>
      <c r="D22" s="36"/>
      <c r="E22" s="22"/>
      <c r="F22" s="22"/>
      <c r="G22" s="22"/>
      <c r="H22" s="34"/>
      <c r="I22" s="22"/>
      <c r="J22" s="44"/>
      <c r="K22" s="21"/>
      <c r="L22" s="45"/>
      <c r="M22" s="13"/>
      <c r="N22" s="13"/>
      <c r="O22" s="13"/>
      <c r="P22" s="18"/>
      <c r="Q22" s="22"/>
      <c r="R22" s="22"/>
      <c r="S22" s="34"/>
      <c r="T22" s="22"/>
      <c r="U22" s="22"/>
      <c r="V22" s="46"/>
      <c r="W22" s="21"/>
      <c r="X22" s="22">
        <v>2007</v>
      </c>
      <c r="Y22" s="22" t="s">
        <v>26</v>
      </c>
      <c r="Z22" s="36" t="s">
        <v>21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8"/>
      <c r="AG22" s="69"/>
      <c r="AH22" s="13"/>
      <c r="AI22" s="13"/>
      <c r="AJ22" s="13"/>
      <c r="AK22" s="13"/>
      <c r="AL22" s="18"/>
      <c r="AM22" s="22">
        <v>1</v>
      </c>
      <c r="AN22" s="22">
        <v>0</v>
      </c>
      <c r="AO22" s="22">
        <v>0</v>
      </c>
      <c r="AP22" s="22">
        <v>0</v>
      </c>
      <c r="AQ22" s="22">
        <v>2</v>
      </c>
      <c r="AR22" s="47">
        <v>0.4</v>
      </c>
      <c r="AS22" s="1">
        <v>5</v>
      </c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2"/>
      <c r="C23" s="35"/>
      <c r="D23" s="36"/>
      <c r="E23" s="22"/>
      <c r="F23" s="22"/>
      <c r="G23" s="22"/>
      <c r="H23" s="34"/>
      <c r="I23" s="22"/>
      <c r="J23" s="44"/>
      <c r="K23" s="21"/>
      <c r="L23" s="45"/>
      <c r="M23" s="13"/>
      <c r="N23" s="13"/>
      <c r="O23" s="13"/>
      <c r="P23" s="18"/>
      <c r="Q23" s="22"/>
      <c r="R23" s="22"/>
      <c r="S23" s="34"/>
      <c r="T23" s="22"/>
      <c r="U23" s="22"/>
      <c r="V23" s="46"/>
      <c r="W23" s="21"/>
      <c r="X23" s="22">
        <v>2009</v>
      </c>
      <c r="Y23" s="22" t="s">
        <v>16</v>
      </c>
      <c r="Z23" s="36" t="s">
        <v>21</v>
      </c>
      <c r="AA23" s="22">
        <v>11</v>
      </c>
      <c r="AB23" s="22">
        <v>0</v>
      </c>
      <c r="AC23" s="22">
        <v>3</v>
      </c>
      <c r="AD23" s="22">
        <v>4</v>
      </c>
      <c r="AE23" s="22">
        <v>19</v>
      </c>
      <c r="AF23" s="28">
        <v>0.45229999999999998</v>
      </c>
      <c r="AG23" s="69">
        <v>42</v>
      </c>
      <c r="AH23" s="13"/>
      <c r="AI23" s="13"/>
      <c r="AJ23" s="13"/>
      <c r="AK23" s="13"/>
      <c r="AL23" s="18"/>
      <c r="AM23" s="22"/>
      <c r="AN23" s="22"/>
      <c r="AO23" s="22"/>
      <c r="AP23" s="22"/>
      <c r="AQ23" s="22"/>
      <c r="AR23" s="47"/>
      <c r="AS23" s="1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2"/>
      <c r="C24" s="35"/>
      <c r="D24" s="36"/>
      <c r="E24" s="22"/>
      <c r="F24" s="22"/>
      <c r="G24" s="22"/>
      <c r="H24" s="34"/>
      <c r="I24" s="22"/>
      <c r="J24" s="44"/>
      <c r="K24" s="21"/>
      <c r="L24" s="45"/>
      <c r="M24" s="13"/>
      <c r="N24" s="13"/>
      <c r="O24" s="13"/>
      <c r="P24" s="18"/>
      <c r="Q24" s="22"/>
      <c r="R24" s="22"/>
      <c r="S24" s="34"/>
      <c r="T24" s="22"/>
      <c r="U24" s="22"/>
      <c r="V24" s="46"/>
      <c r="W24" s="21"/>
      <c r="X24" s="22">
        <v>2010</v>
      </c>
      <c r="Y24" s="22" t="s">
        <v>27</v>
      </c>
      <c r="Z24" s="36" t="s">
        <v>21</v>
      </c>
      <c r="AA24" s="22">
        <v>18</v>
      </c>
      <c r="AB24" s="22">
        <v>1</v>
      </c>
      <c r="AC24" s="22">
        <v>15</v>
      </c>
      <c r="AD24" s="22">
        <v>13</v>
      </c>
      <c r="AE24" s="22">
        <v>62</v>
      </c>
      <c r="AF24" s="28">
        <v>0.5585</v>
      </c>
      <c r="AG24" s="69">
        <v>111</v>
      </c>
      <c r="AH24" s="13"/>
      <c r="AI24" s="13"/>
      <c r="AJ24" s="13"/>
      <c r="AK24" s="13"/>
      <c r="AL24" s="18"/>
      <c r="AM24" s="22">
        <v>5</v>
      </c>
      <c r="AN24" s="22">
        <v>0</v>
      </c>
      <c r="AO24" s="22">
        <v>1</v>
      </c>
      <c r="AP24" s="22">
        <v>0</v>
      </c>
      <c r="AQ24" s="22">
        <v>12</v>
      </c>
      <c r="AR24" s="47">
        <v>0.41370000000000001</v>
      </c>
      <c r="AS24" s="1">
        <v>29</v>
      </c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2"/>
      <c r="C25" s="35"/>
      <c r="D25" s="36"/>
      <c r="E25" s="22"/>
      <c r="F25" s="22"/>
      <c r="G25" s="22"/>
      <c r="H25" s="34"/>
      <c r="I25" s="22"/>
      <c r="J25" s="44"/>
      <c r="K25" s="21"/>
      <c r="L25" s="45"/>
      <c r="M25" s="13"/>
      <c r="N25" s="13"/>
      <c r="O25" s="13"/>
      <c r="P25" s="18"/>
      <c r="Q25" s="22"/>
      <c r="R25" s="22"/>
      <c r="S25" s="34"/>
      <c r="T25" s="22"/>
      <c r="U25" s="22"/>
      <c r="V25" s="46"/>
      <c r="W25" s="21"/>
      <c r="X25" s="22">
        <v>2011</v>
      </c>
      <c r="Y25" s="22" t="s">
        <v>25</v>
      </c>
      <c r="Z25" s="36" t="s">
        <v>21</v>
      </c>
      <c r="AA25" s="22">
        <v>16</v>
      </c>
      <c r="AB25" s="22">
        <v>0</v>
      </c>
      <c r="AC25" s="22">
        <v>5</v>
      </c>
      <c r="AD25" s="22">
        <v>6</v>
      </c>
      <c r="AE25" s="22">
        <v>42</v>
      </c>
      <c r="AF25" s="28">
        <v>0.48270000000000002</v>
      </c>
      <c r="AG25" s="69">
        <v>87</v>
      </c>
      <c r="AH25" s="13"/>
      <c r="AI25" s="13"/>
      <c r="AJ25" s="13"/>
      <c r="AK25" s="13"/>
      <c r="AL25" s="18"/>
      <c r="AM25" s="22"/>
      <c r="AN25" s="22"/>
      <c r="AO25" s="22"/>
      <c r="AP25" s="22"/>
      <c r="AQ25" s="22"/>
      <c r="AR25" s="47"/>
      <c r="AS25" s="1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2"/>
      <c r="C26" s="35"/>
      <c r="D26" s="36"/>
      <c r="E26" s="22"/>
      <c r="F26" s="22"/>
      <c r="G26" s="22"/>
      <c r="H26" s="34"/>
      <c r="I26" s="22"/>
      <c r="J26" s="44"/>
      <c r="K26" s="21"/>
      <c r="L26" s="45"/>
      <c r="M26" s="13"/>
      <c r="N26" s="13"/>
      <c r="O26" s="13"/>
      <c r="P26" s="18"/>
      <c r="Q26" s="22"/>
      <c r="R26" s="22"/>
      <c r="S26" s="34"/>
      <c r="T26" s="22"/>
      <c r="U26" s="22"/>
      <c r="V26" s="46"/>
      <c r="W26" s="21"/>
      <c r="X26" s="22"/>
      <c r="Y26" s="22"/>
      <c r="Z26" s="36"/>
      <c r="AA26" s="22"/>
      <c r="AB26" s="22"/>
      <c r="AC26" s="22"/>
      <c r="AD26" s="22"/>
      <c r="AE26" s="22"/>
      <c r="AF26" s="28"/>
      <c r="AG26" s="69"/>
      <c r="AH26" s="13"/>
      <c r="AI26" s="13"/>
      <c r="AJ26" s="13"/>
      <c r="AK26" s="13"/>
      <c r="AL26" s="18"/>
      <c r="AM26" s="22"/>
      <c r="AN26" s="22"/>
      <c r="AO26" s="22"/>
      <c r="AP26" s="22"/>
      <c r="AQ26" s="22"/>
      <c r="AR26" s="47"/>
      <c r="AS26" s="1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22"/>
      <c r="C27" s="35"/>
      <c r="D27" s="36"/>
      <c r="E27" s="22"/>
      <c r="F27" s="22"/>
      <c r="G27" s="22"/>
      <c r="H27" s="34"/>
      <c r="I27" s="22"/>
      <c r="J27" s="44"/>
      <c r="K27" s="21"/>
      <c r="L27" s="45"/>
      <c r="M27" s="13"/>
      <c r="N27" s="13"/>
      <c r="O27" s="13"/>
      <c r="P27" s="18"/>
      <c r="Q27" s="22"/>
      <c r="R27" s="22"/>
      <c r="S27" s="34"/>
      <c r="T27" s="22"/>
      <c r="U27" s="22"/>
      <c r="V27" s="46"/>
      <c r="W27" s="21"/>
      <c r="X27" s="72">
        <v>2021</v>
      </c>
      <c r="Y27" s="72" t="s">
        <v>16</v>
      </c>
      <c r="Z27" s="73" t="s">
        <v>45</v>
      </c>
      <c r="AA27" s="72">
        <v>3</v>
      </c>
      <c r="AB27" s="72">
        <v>0</v>
      </c>
      <c r="AC27" s="72">
        <v>0</v>
      </c>
      <c r="AD27" s="72">
        <v>0</v>
      </c>
      <c r="AE27" s="72">
        <v>0</v>
      </c>
      <c r="AF27" s="74">
        <v>0</v>
      </c>
      <c r="AG27" s="75">
        <v>0</v>
      </c>
      <c r="AH27" s="13"/>
      <c r="AI27" s="13"/>
      <c r="AJ27" s="13"/>
      <c r="AK27" s="13"/>
      <c r="AL27" s="18"/>
      <c r="AM27" s="22"/>
      <c r="AN27" s="22"/>
      <c r="AO27" s="22"/>
      <c r="AP27" s="22"/>
      <c r="AQ27" s="22"/>
      <c r="AR27" s="47"/>
      <c r="AS27" s="1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48" t="s">
        <v>39</v>
      </c>
      <c r="C28" s="49"/>
      <c r="D28" s="50"/>
      <c r="E28" s="51">
        <f>SUM(E4:E27)</f>
        <v>50</v>
      </c>
      <c r="F28" s="51">
        <f>SUM(F4:F27)</f>
        <v>2</v>
      </c>
      <c r="G28" s="51">
        <f>SUM(G4:G27)</f>
        <v>22</v>
      </c>
      <c r="H28" s="51">
        <f>SUM(H4:H27)</f>
        <v>23</v>
      </c>
      <c r="I28" s="51">
        <f>SUM(I4:I27)</f>
        <v>124</v>
      </c>
      <c r="J28" s="52">
        <v>0</v>
      </c>
      <c r="K28" s="39">
        <f>SUM(K4:K27)</f>
        <v>0</v>
      </c>
      <c r="L28" s="17"/>
      <c r="M28" s="15"/>
      <c r="N28" s="53"/>
      <c r="O28" s="54"/>
      <c r="P28" s="18"/>
      <c r="Q28" s="51">
        <f>SUM(Q4:Q27)</f>
        <v>0</v>
      </c>
      <c r="R28" s="51">
        <f>SUM(R4:R27)</f>
        <v>0</v>
      </c>
      <c r="S28" s="51">
        <f>SUM(S4:S27)</f>
        <v>0</v>
      </c>
      <c r="T28" s="51">
        <f>SUM(T4:T27)</f>
        <v>0</v>
      </c>
      <c r="U28" s="51">
        <f>SUM(U4:U27)</f>
        <v>0</v>
      </c>
      <c r="V28" s="23">
        <v>0</v>
      </c>
      <c r="W28" s="39">
        <f>SUM(W4:W27)</f>
        <v>0</v>
      </c>
      <c r="X28" s="11" t="s">
        <v>39</v>
      </c>
      <c r="Y28" s="12"/>
      <c r="Z28" s="10"/>
      <c r="AA28" s="51">
        <f>SUM(AA4:AA27)</f>
        <v>167</v>
      </c>
      <c r="AB28" s="51">
        <f>SUM(AB4:AB27)</f>
        <v>7</v>
      </c>
      <c r="AC28" s="51">
        <f>SUM(AC4:AC27)</f>
        <v>70</v>
      </c>
      <c r="AD28" s="51">
        <f>SUM(AD4:AD27)</f>
        <v>113</v>
      </c>
      <c r="AE28" s="51">
        <f>SUM(AE4:AE27)</f>
        <v>189</v>
      </c>
      <c r="AF28" s="52">
        <f>PRODUCT(AE28/AG28)</f>
        <v>0.51780821917808217</v>
      </c>
      <c r="AG28" s="39">
        <f>SUM(AG4:AG27)</f>
        <v>365</v>
      </c>
      <c r="AH28" s="17"/>
      <c r="AI28" s="15"/>
      <c r="AJ28" s="53"/>
      <c r="AK28" s="54"/>
      <c r="AL28" s="18"/>
      <c r="AM28" s="51">
        <f>SUM(AM4:AM27)</f>
        <v>6</v>
      </c>
      <c r="AN28" s="51">
        <f>SUM(AN4:AN27)</f>
        <v>0</v>
      </c>
      <c r="AO28" s="51">
        <f>SUM(AO4:AO27)</f>
        <v>1</v>
      </c>
      <c r="AP28" s="51">
        <f>SUM(AP4:AP27)</f>
        <v>0</v>
      </c>
      <c r="AQ28" s="51">
        <f>SUM(AQ4:AQ27)</f>
        <v>14</v>
      </c>
      <c r="AR28" s="52">
        <f>PRODUCT(AQ28/AS28)</f>
        <v>0.41176470588235292</v>
      </c>
      <c r="AS28" s="43">
        <f>SUM(AS4:AS27)</f>
        <v>34</v>
      </c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55"/>
      <c r="K29" s="21"/>
      <c r="L29" s="18"/>
      <c r="M29" s="18"/>
      <c r="N29" s="18"/>
      <c r="O29" s="18"/>
      <c r="P29" s="24"/>
      <c r="Q29" s="24"/>
      <c r="R29" s="25"/>
      <c r="S29" s="24"/>
      <c r="T29" s="24"/>
      <c r="U29" s="18"/>
      <c r="V29" s="18"/>
      <c r="W29" s="21"/>
      <c r="X29" s="24"/>
      <c r="Y29" s="24"/>
      <c r="Z29" s="24"/>
      <c r="AA29" s="24"/>
      <c r="AB29" s="24"/>
      <c r="AC29" s="24"/>
      <c r="AD29" s="24"/>
      <c r="AE29" s="24"/>
      <c r="AF29" s="55"/>
      <c r="AG29" s="21"/>
      <c r="AH29" s="18"/>
      <c r="AI29" s="18"/>
      <c r="AJ29" s="18"/>
      <c r="AK29" s="18"/>
      <c r="AL29" s="24"/>
      <c r="AM29" s="24"/>
      <c r="AN29" s="25"/>
      <c r="AO29" s="24"/>
      <c r="AP29" s="24"/>
      <c r="AQ29" s="18"/>
      <c r="AR29" s="18"/>
      <c r="AS29" s="21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x14ac:dyDescent="0.25">
      <c r="A30" s="24"/>
      <c r="B30" s="56" t="s">
        <v>40</v>
      </c>
      <c r="C30" s="57"/>
      <c r="D30" s="58"/>
      <c r="E30" s="10" t="s">
        <v>2</v>
      </c>
      <c r="F30" s="13" t="s">
        <v>6</v>
      </c>
      <c r="G30" s="10" t="s">
        <v>4</v>
      </c>
      <c r="H30" s="13" t="s">
        <v>5</v>
      </c>
      <c r="I30" s="13" t="s">
        <v>8</v>
      </c>
      <c r="J30" s="13" t="s">
        <v>9</v>
      </c>
      <c r="K30" s="18"/>
      <c r="L30" s="13" t="s">
        <v>10</v>
      </c>
      <c r="M30" s="13" t="s">
        <v>11</v>
      </c>
      <c r="N30" s="13" t="s">
        <v>41</v>
      </c>
      <c r="O30" s="13" t="s">
        <v>42</v>
      </c>
      <c r="Q30" s="25"/>
      <c r="R30" s="25" t="s">
        <v>12</v>
      </c>
      <c r="S30" s="25"/>
      <c r="T30" s="24" t="s">
        <v>44</v>
      </c>
      <c r="U30" s="18"/>
      <c r="V30" s="21"/>
      <c r="W30" s="21"/>
      <c r="X30" s="59"/>
      <c r="Y30" s="59"/>
      <c r="Z30" s="59"/>
      <c r="AA30" s="59"/>
      <c r="AB30" s="59"/>
      <c r="AC30" s="25"/>
      <c r="AD30" s="25"/>
      <c r="AE30" s="25"/>
      <c r="AF30" s="24"/>
      <c r="AG30" s="24"/>
      <c r="AH30" s="24"/>
      <c r="AI30" s="24"/>
      <c r="AJ30" s="24"/>
      <c r="AK30" s="24"/>
      <c r="AM30" s="21"/>
      <c r="AN30" s="59"/>
      <c r="AO30" s="59"/>
      <c r="AP30" s="59"/>
      <c r="AQ30" s="59"/>
      <c r="AR30" s="59"/>
      <c r="AS30" s="59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x14ac:dyDescent="0.25">
      <c r="A31" s="24"/>
      <c r="B31" s="26" t="s">
        <v>43</v>
      </c>
      <c r="C31" s="7"/>
      <c r="D31" s="27"/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1">
        <v>0</v>
      </c>
      <c r="K31" s="24">
        <v>0</v>
      </c>
      <c r="L31" s="62">
        <v>0</v>
      </c>
      <c r="M31" s="62">
        <v>0</v>
      </c>
      <c r="N31" s="62">
        <v>0</v>
      </c>
      <c r="O31" s="62">
        <v>0</v>
      </c>
      <c r="Q31" s="25"/>
      <c r="R31" s="25"/>
      <c r="S31" s="25"/>
      <c r="T31" s="24" t="s">
        <v>32</v>
      </c>
      <c r="U31" s="24"/>
      <c r="V31" s="24"/>
      <c r="W31" s="24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5"/>
      <c r="AO31" s="25"/>
      <c r="AP31" s="25"/>
      <c r="AQ31" s="25"/>
      <c r="AR31" s="25"/>
      <c r="AS31" s="25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x14ac:dyDescent="0.25">
      <c r="A32" s="24"/>
      <c r="B32" s="63" t="s">
        <v>13</v>
      </c>
      <c r="C32" s="64"/>
      <c r="D32" s="65"/>
      <c r="E32" s="60">
        <f>PRODUCT(E28+Q28)</f>
        <v>50</v>
      </c>
      <c r="F32" s="60">
        <f>PRODUCT(F28+R28)</f>
        <v>2</v>
      </c>
      <c r="G32" s="60">
        <f>PRODUCT(G28+S28)</f>
        <v>22</v>
      </c>
      <c r="H32" s="60">
        <f>PRODUCT(H28+T28)</f>
        <v>23</v>
      </c>
      <c r="I32" s="60">
        <f>PRODUCT(I28+U28)</f>
        <v>124</v>
      </c>
      <c r="J32" s="61"/>
      <c r="K32" s="24">
        <f>PRODUCT(K28+W28)</f>
        <v>0</v>
      </c>
      <c r="L32" s="62">
        <f>PRODUCT((F32+G32)/E32)</f>
        <v>0.48</v>
      </c>
      <c r="M32" s="62">
        <f>PRODUCT(H32/E32)</f>
        <v>0.46</v>
      </c>
      <c r="N32" s="62">
        <f>PRODUCT((F32+G32+H32)/E32)</f>
        <v>0.94</v>
      </c>
      <c r="O32" s="62">
        <f>PRODUCT(I32/E32)</f>
        <v>2.48</v>
      </c>
      <c r="Q32" s="25"/>
      <c r="R32" s="25"/>
      <c r="S32" s="25"/>
      <c r="T32" s="24" t="s">
        <v>33</v>
      </c>
      <c r="U32" s="24"/>
      <c r="V32" s="24"/>
      <c r="W32" s="24"/>
      <c r="X32" s="24"/>
      <c r="Y32" s="24"/>
      <c r="Z32" s="24"/>
      <c r="AA32" s="24"/>
      <c r="AB32" s="24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x14ac:dyDescent="0.25">
      <c r="A33" s="24"/>
      <c r="B33" s="20" t="s">
        <v>36</v>
      </c>
      <c r="C33" s="19"/>
      <c r="D33" s="29"/>
      <c r="E33" s="60">
        <f>PRODUCT(AA28+AM28)</f>
        <v>173</v>
      </c>
      <c r="F33" s="60">
        <f>PRODUCT(AB28+AN28)</f>
        <v>7</v>
      </c>
      <c r="G33" s="60">
        <f>PRODUCT(AC28+AO28)</f>
        <v>71</v>
      </c>
      <c r="H33" s="60">
        <f>PRODUCT(AD28+AP28)</f>
        <v>113</v>
      </c>
      <c r="I33" s="60">
        <f>PRODUCT(AE28+AQ28)</f>
        <v>203</v>
      </c>
      <c r="J33" s="61">
        <f>PRODUCT(I33/K33)</f>
        <v>0.50877192982456143</v>
      </c>
      <c r="K33" s="18">
        <f>PRODUCT(AG28+AS28)</f>
        <v>399</v>
      </c>
      <c r="L33" s="62">
        <f>PRODUCT((F33+G33)/E33)</f>
        <v>0.45086705202312138</v>
      </c>
      <c r="M33" s="62">
        <f>PRODUCT(H33/E33)</f>
        <v>0.65317919075144504</v>
      </c>
      <c r="N33" s="62">
        <f>PRODUCT((F33+G33+H33)/E33)</f>
        <v>1.1040462427745665</v>
      </c>
      <c r="O33" s="62">
        <f>PRODUCT(I33/E33)</f>
        <v>1.1734104046242775</v>
      </c>
      <c r="Q33" s="25"/>
      <c r="R33" s="25"/>
      <c r="S33" s="24"/>
      <c r="T33" s="24" t="s">
        <v>15</v>
      </c>
      <c r="U33" s="18"/>
      <c r="V33" s="18"/>
      <c r="W33" s="24"/>
      <c r="X33" s="24"/>
      <c r="Y33" s="24"/>
      <c r="Z33" s="24"/>
      <c r="AA33" s="24"/>
      <c r="AB33" s="24"/>
      <c r="AC33" s="25"/>
      <c r="AD33" s="25"/>
      <c r="AE33" s="25"/>
      <c r="AF33" s="25"/>
      <c r="AG33" s="25"/>
      <c r="AH33" s="25"/>
      <c r="AI33" s="25"/>
      <c r="AJ33" s="25"/>
      <c r="AK33" s="24"/>
      <c r="AL33" s="18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x14ac:dyDescent="0.25">
      <c r="A34" s="24"/>
      <c r="B34" s="66" t="s">
        <v>39</v>
      </c>
      <c r="C34" s="67"/>
      <c r="D34" s="68"/>
      <c r="E34" s="60">
        <f>SUM(E31:E33)</f>
        <v>223</v>
      </c>
      <c r="F34" s="60">
        <f t="shared" ref="F34:I34" si="0">SUM(F31:F33)</f>
        <v>9</v>
      </c>
      <c r="G34" s="60">
        <f t="shared" si="0"/>
        <v>93</v>
      </c>
      <c r="H34" s="60">
        <f t="shared" si="0"/>
        <v>136</v>
      </c>
      <c r="I34" s="60">
        <f t="shared" si="0"/>
        <v>327</v>
      </c>
      <c r="J34" s="61"/>
      <c r="K34" s="24">
        <f>SUM(K31:K33)</f>
        <v>399</v>
      </c>
      <c r="L34" s="62">
        <f>PRODUCT((F34+G34)/E34)</f>
        <v>0.45739910313901344</v>
      </c>
      <c r="M34" s="62">
        <f>PRODUCT(H34/E34)</f>
        <v>0.60986547085201792</v>
      </c>
      <c r="N34" s="62">
        <f>PRODUCT((F34+G34+H34)/E34)</f>
        <v>1.0672645739910314</v>
      </c>
      <c r="O34" s="62">
        <f>PRODUCT(I34/E34)</f>
        <v>1.4663677130044843</v>
      </c>
      <c r="Q34" s="18"/>
      <c r="R34" s="18"/>
      <c r="S34" s="18"/>
      <c r="T34" s="24" t="s">
        <v>14</v>
      </c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18"/>
      <c r="F35" s="18"/>
      <c r="G35" s="18"/>
      <c r="H35" s="18"/>
      <c r="I35" s="18"/>
      <c r="J35" s="24"/>
      <c r="K35" s="24"/>
      <c r="L35" s="18"/>
      <c r="M35" s="18"/>
      <c r="N35" s="18"/>
      <c r="O35" s="18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25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25"/>
      <c r="AJ67" s="25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25"/>
      <c r="AJ68" s="25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25"/>
      <c r="AJ69" s="25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25"/>
      <c r="AJ70" s="25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25"/>
      <c r="AJ71" s="25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25"/>
      <c r="AJ72" s="25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J90" s="24"/>
      <c r="K90" s="24"/>
      <c r="L90"/>
      <c r="M90"/>
      <c r="N90"/>
      <c r="O90"/>
      <c r="P90"/>
      <c r="Q90" s="24"/>
      <c r="R90" s="24"/>
      <c r="S90" s="24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J91" s="24"/>
      <c r="K91" s="24"/>
      <c r="L91"/>
      <c r="M91"/>
      <c r="N91"/>
      <c r="O91"/>
      <c r="P91"/>
      <c r="Q91" s="24"/>
      <c r="R91" s="24"/>
      <c r="S91" s="24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J92" s="24"/>
      <c r="K92" s="24"/>
      <c r="L92"/>
      <c r="M92"/>
      <c r="N92"/>
      <c r="O92"/>
      <c r="P92"/>
      <c r="Q92" s="24"/>
      <c r="R92" s="24"/>
      <c r="S92" s="24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J93" s="24"/>
      <c r="K93" s="24"/>
      <c r="L93"/>
      <c r="M93"/>
      <c r="N93"/>
      <c r="O93"/>
      <c r="P93"/>
      <c r="Q93" s="24"/>
      <c r="R93" s="24"/>
      <c r="S93" s="24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J94" s="24"/>
      <c r="K94" s="24"/>
      <c r="L94"/>
      <c r="M94"/>
      <c r="N94"/>
      <c r="O94"/>
      <c r="P94"/>
      <c r="Q94" s="24"/>
      <c r="R94" s="24"/>
      <c r="S94" s="24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J95" s="24"/>
      <c r="K95" s="24"/>
      <c r="L95"/>
      <c r="M95"/>
      <c r="N95"/>
      <c r="O95"/>
      <c r="P95"/>
      <c r="Q95" s="24"/>
      <c r="R95" s="24"/>
      <c r="S95" s="24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25"/>
      <c r="AJ100" s="25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24"/>
      <c r="R101" s="24"/>
      <c r="S101" s="24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25"/>
      <c r="AJ101" s="25"/>
      <c r="AK101" s="24"/>
      <c r="AL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24"/>
      <c r="R102" s="24"/>
      <c r="S102" s="24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25"/>
      <c r="AJ102" s="25"/>
      <c r="AK102" s="24"/>
      <c r="AL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24"/>
      <c r="R103" s="24"/>
      <c r="S103" s="24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25"/>
      <c r="AJ103" s="25"/>
      <c r="AK103" s="24"/>
      <c r="AL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24"/>
      <c r="R104" s="24"/>
      <c r="S104" s="24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25"/>
      <c r="AJ104" s="25"/>
      <c r="AK104" s="24"/>
      <c r="AL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24"/>
      <c r="R105" s="24"/>
      <c r="S105" s="24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25"/>
      <c r="AJ105" s="25"/>
      <c r="AK105" s="24"/>
      <c r="AL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24"/>
      <c r="R106" s="24"/>
      <c r="S106" s="24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25"/>
      <c r="AJ106" s="25"/>
      <c r="AK106" s="24"/>
      <c r="AL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A186" s="24"/>
      <c r="B186" s="24"/>
      <c r="C186" s="24"/>
      <c r="D186" s="24"/>
      <c r="L186"/>
      <c r="M186"/>
      <c r="N186"/>
      <c r="O186"/>
      <c r="P186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25"/>
      <c r="AJ186" s="25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A187" s="24"/>
      <c r="B187" s="24"/>
      <c r="C187" s="24"/>
      <c r="D187" s="24"/>
      <c r="L187"/>
      <c r="M187"/>
      <c r="N187"/>
      <c r="O187"/>
      <c r="P187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25"/>
      <c r="AJ187" s="25"/>
      <c r="AK187" s="24"/>
      <c r="AL187" s="18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spans="1:57" ht="14.25" x14ac:dyDescent="0.2">
      <c r="A188" s="24"/>
      <c r="B188" s="24"/>
      <c r="C188" s="24"/>
      <c r="D188" s="24"/>
      <c r="L188"/>
      <c r="M188"/>
      <c r="N188"/>
      <c r="O188"/>
      <c r="P18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25"/>
      <c r="AJ188" s="25"/>
      <c r="AK188" s="24"/>
      <c r="AL188" s="18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</row>
    <row r="189" spans="1:57" ht="14.25" x14ac:dyDescent="0.2">
      <c r="A189" s="24"/>
      <c r="B189" s="24"/>
      <c r="C189" s="24"/>
      <c r="D189" s="24"/>
      <c r="L189"/>
      <c r="M189"/>
      <c r="N189"/>
      <c r="O189"/>
      <c r="P189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25"/>
      <c r="AJ189" s="25"/>
      <c r="AK189" s="24"/>
      <c r="AL189" s="18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</row>
    <row r="190" spans="1:57" ht="14.25" x14ac:dyDescent="0.2">
      <c r="A190" s="24"/>
      <c r="B190" s="24"/>
      <c r="C190" s="24"/>
      <c r="D190" s="24"/>
      <c r="L190"/>
      <c r="M190"/>
      <c r="N190"/>
      <c r="O190"/>
      <c r="P190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25"/>
      <c r="AJ190" s="25"/>
      <c r="AK190" s="24"/>
      <c r="AL190" s="18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</row>
    <row r="191" spans="1:57" ht="14.25" x14ac:dyDescent="0.2">
      <c r="A191" s="24"/>
      <c r="B191" s="24"/>
      <c r="C191" s="24"/>
      <c r="D191" s="24"/>
      <c r="L191"/>
      <c r="M191"/>
      <c r="N191"/>
      <c r="O191"/>
      <c r="P191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25"/>
      <c r="AJ191" s="25"/>
      <c r="AK191" s="24"/>
      <c r="AL191" s="18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</row>
    <row r="192" spans="1:57" ht="14.25" x14ac:dyDescent="0.2">
      <c r="L192"/>
      <c r="M192"/>
      <c r="N192"/>
      <c r="O192"/>
      <c r="P192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25"/>
      <c r="AJ192" s="25"/>
      <c r="AK192" s="24"/>
      <c r="AL192" s="18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</row>
    <row r="193" spans="12:38" ht="14.25" x14ac:dyDescent="0.2">
      <c r="L193"/>
      <c r="M193"/>
      <c r="N193"/>
      <c r="O193"/>
      <c r="P193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25"/>
      <c r="AJ193" s="25"/>
      <c r="AK193" s="24"/>
      <c r="AL193" s="18"/>
    </row>
    <row r="194" spans="12:38" ht="14.25" x14ac:dyDescent="0.2">
      <c r="L194"/>
      <c r="M194"/>
      <c r="N194"/>
      <c r="O194"/>
      <c r="P194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25"/>
      <c r="AJ194" s="25"/>
      <c r="AK194" s="24"/>
      <c r="AL194" s="18"/>
    </row>
    <row r="195" spans="12:38" ht="14.25" x14ac:dyDescent="0.2">
      <c r="L195"/>
      <c r="M195"/>
      <c r="N195"/>
      <c r="O195"/>
      <c r="P195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25"/>
      <c r="AJ195" s="25"/>
      <c r="AK195" s="24"/>
      <c r="AL195" s="18"/>
    </row>
    <row r="196" spans="12:38" ht="14.25" x14ac:dyDescent="0.2">
      <c r="L196" s="18"/>
      <c r="M196" s="18"/>
      <c r="N196" s="18"/>
      <c r="O196" s="18"/>
      <c r="P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25"/>
      <c r="AJ196" s="25"/>
      <c r="AK196" s="24"/>
      <c r="AL196" s="18"/>
    </row>
    <row r="197" spans="12:38" ht="14.25" x14ac:dyDescent="0.2">
      <c r="L197" s="18"/>
      <c r="M197" s="18"/>
      <c r="N197" s="18"/>
      <c r="O197" s="18"/>
      <c r="P197" s="18"/>
      <c r="R197" s="18"/>
      <c r="S197" s="18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4"/>
      <c r="AL197" s="18"/>
    </row>
    <row r="198" spans="12:38" ht="14.25" x14ac:dyDescent="0.2">
      <c r="L198" s="18"/>
      <c r="M198" s="18"/>
      <c r="N198" s="18"/>
      <c r="O198" s="18"/>
      <c r="P198" s="18"/>
      <c r="R198" s="18"/>
      <c r="S198" s="18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4"/>
      <c r="AL198" s="18"/>
    </row>
    <row r="199" spans="12:38" ht="14.25" x14ac:dyDescent="0.2">
      <c r="L199" s="18"/>
      <c r="M199" s="18"/>
      <c r="N199" s="18"/>
      <c r="O199" s="18"/>
      <c r="P199" s="18"/>
      <c r="R199" s="18"/>
      <c r="S199" s="18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18"/>
      <c r="AL199" s="18"/>
    </row>
    <row r="200" spans="12:38" x14ac:dyDescent="0.25"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</row>
    <row r="201" spans="12:38" x14ac:dyDescent="0.25"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</row>
    <row r="202" spans="12:38" x14ac:dyDescent="0.25"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x14ac:dyDescent="0.25">
      <c r="L223"/>
      <c r="M223"/>
      <c r="N223"/>
      <c r="O223"/>
      <c r="P223"/>
      <c r="R223" s="21"/>
      <c r="S223" s="21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x14ac:dyDescent="0.25">
      <c r="L224"/>
      <c r="M224"/>
      <c r="N224"/>
      <c r="O224"/>
      <c r="P224"/>
      <c r="R224" s="21"/>
      <c r="S224" s="21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x14ac:dyDescent="0.25">
      <c r="L225"/>
      <c r="M225"/>
      <c r="N225"/>
      <c r="O225"/>
      <c r="P225"/>
      <c r="R225" s="21"/>
      <c r="S225" s="21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  <row r="226" spans="12:38" x14ac:dyDescent="0.25">
      <c r="L226"/>
      <c r="M226"/>
      <c r="N226"/>
      <c r="O226"/>
      <c r="P226"/>
      <c r="R226" s="21"/>
      <c r="S226" s="21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/>
      <c r="AL226"/>
    </row>
    <row r="227" spans="12:38" x14ac:dyDescent="0.25">
      <c r="L227"/>
      <c r="M227"/>
      <c r="N227"/>
      <c r="O227"/>
      <c r="P227"/>
      <c r="R227" s="21"/>
      <c r="S227" s="21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/>
      <c r="AL227"/>
    </row>
    <row r="228" spans="12:38" ht="14.25" x14ac:dyDescent="0.2">
      <c r="L228"/>
      <c r="M228"/>
      <c r="N228"/>
      <c r="O228"/>
      <c r="P228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/>
      <c r="AL228"/>
    </row>
    <row r="229" spans="12:38" ht="14.25" x14ac:dyDescent="0.2">
      <c r="L229"/>
      <c r="M229"/>
      <c r="N229"/>
      <c r="O229"/>
      <c r="P229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/>
      <c r="AL229"/>
    </row>
    <row r="230" spans="12:38" ht="14.25" x14ac:dyDescent="0.2">
      <c r="L230"/>
      <c r="M230"/>
      <c r="N230"/>
      <c r="O230"/>
      <c r="P230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/>
      <c r="AL230"/>
    </row>
    <row r="231" spans="12:38" ht="14.25" x14ac:dyDescent="0.2">
      <c r="L231"/>
      <c r="M231"/>
      <c r="N231"/>
      <c r="O231"/>
      <c r="P231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/>
      <c r="AL231"/>
    </row>
  </sheetData>
  <sortState ref="X25:AR27">
    <sortCondition ref="X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2021-09-08T19:41:46Z</dcterms:modified>
</cp:coreProperties>
</file>